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P-ICHM-08\Scanner\Bertah Ponce\2025\CUENTA PUBLICA 2024\"/>
    </mc:Choice>
  </mc:AlternateContent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0" yWindow="0" windowWidth="24000" windowHeight="9210"/>
  </bookViews>
  <sheets>
    <sheet name="EAEPED_OG" sheetId="1" r:id="rId1"/>
  </sheets>
  <definedNames>
    <definedName name="_xlnm.Print_Area" localSheetId="0">EAEPED_OG!$A$1:$I$160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8" i="1"/>
  <c r="H129" i="1"/>
  <c r="H130" i="1"/>
  <c r="H132" i="1"/>
  <c r="H133" i="1"/>
  <c r="H125" i="1"/>
  <c r="H119" i="1"/>
  <c r="H123" i="1"/>
  <c r="H107" i="1"/>
  <c r="H108" i="1"/>
  <c r="H111" i="1"/>
  <c r="H112" i="1"/>
  <c r="H97" i="1"/>
  <c r="H101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48" i="1"/>
  <c r="H25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H127" i="1" s="1"/>
  <c r="E128" i="1"/>
  <c r="E129" i="1"/>
  <c r="E130" i="1"/>
  <c r="E131" i="1"/>
  <c r="H131" i="1" s="1"/>
  <c r="E132" i="1"/>
  <c r="E125" i="1"/>
  <c r="E116" i="1"/>
  <c r="H116" i="1" s="1"/>
  <c r="E117" i="1"/>
  <c r="H117" i="1" s="1"/>
  <c r="E118" i="1"/>
  <c r="H118" i="1" s="1"/>
  <c r="E119" i="1"/>
  <c r="E120" i="1"/>
  <c r="H120" i="1" s="1"/>
  <c r="E121" i="1"/>
  <c r="H121" i="1" s="1"/>
  <c r="E122" i="1"/>
  <c r="H122" i="1" s="1"/>
  <c r="E123" i="1"/>
  <c r="E115" i="1"/>
  <c r="H115" i="1" s="1"/>
  <c r="E106" i="1"/>
  <c r="H106" i="1" s="1"/>
  <c r="E107" i="1"/>
  <c r="E108" i="1"/>
  <c r="E109" i="1"/>
  <c r="H109" i="1" s="1"/>
  <c r="E110" i="1"/>
  <c r="H110" i="1" s="1"/>
  <c r="E111" i="1"/>
  <c r="E112" i="1"/>
  <c r="E113" i="1"/>
  <c r="H113" i="1" s="1"/>
  <c r="E105" i="1"/>
  <c r="H105" i="1" s="1"/>
  <c r="E96" i="1"/>
  <c r="H96" i="1" s="1"/>
  <c r="E97" i="1"/>
  <c r="E98" i="1"/>
  <c r="H98" i="1" s="1"/>
  <c r="E99" i="1"/>
  <c r="H99" i="1" s="1"/>
  <c r="E100" i="1"/>
  <c r="H100" i="1" s="1"/>
  <c r="E101" i="1"/>
  <c r="E102" i="1"/>
  <c r="H102" i="1" s="1"/>
  <c r="E103" i="1"/>
  <c r="H103" i="1" s="1"/>
  <c r="E95" i="1"/>
  <c r="H95" i="1" s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G85" i="1" s="1"/>
  <c r="F94" i="1"/>
  <c r="F85" i="1" s="1"/>
  <c r="E94" i="1"/>
  <c r="D94" i="1"/>
  <c r="C94" i="1"/>
  <c r="H86" i="1"/>
  <c r="G86" i="1"/>
  <c r="F86" i="1"/>
  <c r="E86" i="1"/>
  <c r="D86" i="1"/>
  <c r="C86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G10" i="1" l="1"/>
  <c r="G160" i="1" s="1"/>
  <c r="D85" i="1"/>
  <c r="H85" i="1"/>
  <c r="F10" i="1"/>
  <c r="F160" i="1" s="1"/>
  <c r="C10" i="1"/>
  <c r="C160" i="1" s="1"/>
  <c r="D10" i="1"/>
  <c r="H10" i="1"/>
  <c r="E85" i="1"/>
  <c r="E10" i="1"/>
  <c r="H160" i="1" l="1"/>
  <c r="D160" i="1"/>
  <c r="E160" i="1"/>
</calcChain>
</file>

<file path=xl/sharedStrings.xml><?xml version="1.0" encoding="utf-8"?>
<sst xmlns="http://schemas.openxmlformats.org/spreadsheetml/2006/main" count="168" uniqueCount="95">
  <si>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</si>
  <si>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</si>
  <si>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</si>
  <si>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</si>
  <si>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</si>
  <si>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</si>
  <si>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</si>
  <si>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</si>
  <si>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</si>
  <si>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</si>
  <si>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</si>
  <si>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</si>
  <si>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</si>
  <si>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</si>
  <si>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</si>
  <si>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</si>
  <si>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</si>
  <si>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</si>
  <si>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</si>
  <si>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</si>
  <si>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</si>
  <si>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</si>
  <si>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</si>
  <si>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</si>
  <si>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</si>
  <si>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</si>
  <si>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</si>
  <si>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</si>
  <si>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</si>
  <si>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</si>
  <si>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</si>
  <si>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</si>
  <si>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</si>
  <si>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</si>
  <si>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</si>
  <si>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</si>
  <si>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</si>
  <si>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</si>
  <si>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</si>
  <si>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</si>
  <si>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</si>
  <si>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</si>
  <si>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</si>
  <si>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</si>
  <si>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</si>
  <si>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</si>
  <si>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</si>
  <si>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</si>
  <si>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</si>
  <si>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</si>
  <si>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</si>
  <si>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</si>
  <si>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</si>
  <si>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</si>
  <si>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</si>
  <si>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</si>
  <si>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</si>
  <si>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</si>
  <si>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</si>
  <si>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</si>
  <si>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</si>
  <si>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</si>
  <si>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</si>
  <si>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</si>
  <si>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</si>
  <si>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</si>
  <si>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</si>
  <si>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</si>
  <si>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</si>
  <si>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</si>
  <si>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</si>
  <si>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</si>
  <si>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</si>
  <si>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</si>
  <si>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</si>
  <si>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</si>
  <si>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</si>
  <si>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</si>
  <si>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</si>
  <si>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</si>
  <si>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</si>
  <si>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</si>
  <si>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</si>
  <si>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</si>
  <si>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</si>
  <si>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</si>
  <si>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</si>
  <si>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</si>
  <si>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Instituto Chihuahuense de las Mujeres</t>
  </si>
  <si>
    <t>Del 01 de enero al 31 de diciembre de 2024 (b)</t>
  </si>
  <si>
    <t>“Bajo protesta de decir verdad declaramos que los Estados Financieros y sus notas, son razonablemente correctos y son responsabilidad del emisor.”</t>
  </si>
  <si>
    <t xml:space="preserve">                             Licda. Raquel Bravo Osuna</t>
  </si>
  <si>
    <t>C.P. Enrique Ventura Chávez Esparza</t>
  </si>
  <si>
    <t xml:space="preserve">                                     Directora General </t>
  </si>
  <si>
    <t xml:space="preserve">          Coordinador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</si>
</sst>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topLeftCell="A145" zoomScale="90" zoomScaleNormal="90" workbookViewId="0">
      <selection activeCell="A162" sqref="A162:XFD167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53738575.700000003</v>
      </c>
      <c r="D10" s="8">
        <f>SUM(D12,D20,D30,D40,D50,D60,D64,D73,D77)</f>
        <v>-4.3655745685100555E-11</v>
      </c>
      <c r="E10" s="24">
        <f t="shared" ref="E10:H10" si="0">SUM(E12,E20,E30,E40,E50,E60,E64,E73,E77)</f>
        <v>53738575.700000003</v>
      </c>
      <c r="F10" s="8">
        <f t="shared" si="0"/>
        <v>51803706.289999992</v>
      </c>
      <c r="G10" s="8">
        <f t="shared" si="0"/>
        <v>51770813.549999997</v>
      </c>
      <c r="H10" s="24">
        <f t="shared" si="0"/>
        <v>1934869.4100000015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22029787.629999999</v>
      </c>
      <c r="D12" s="7">
        <f>SUM(D13:D19)</f>
        <v>-201256.94000000003</v>
      </c>
      <c r="E12" s="25">
        <f t="shared" ref="E12:H12" si="1">SUM(E13:E19)</f>
        <v>21828530.690000001</v>
      </c>
      <c r="F12" s="7">
        <f t="shared" si="1"/>
        <v>20417823.959999997</v>
      </c>
      <c r="G12" s="7">
        <f t="shared" si="1"/>
        <v>20417823.959999997</v>
      </c>
      <c r="H12" s="25">
        <f t="shared" si="1"/>
        <v>1410706.7300000011</v>
      </c>
    </row>
    <row r="13" spans="2:9" ht="24" x14ac:dyDescent="0.2">
      <c r="B13" s="10" t="s">
        <v>14</v>
      </c>
      <c r="C13" s="22">
        <v>6799618.5999999996</v>
      </c>
      <c r="D13" s="22">
        <v>245331.52</v>
      </c>
      <c r="E13" s="26">
        <f>SUM(C13:D13)</f>
        <v>7044950.1199999992</v>
      </c>
      <c r="F13" s="23">
        <v>7033707.0800000001</v>
      </c>
      <c r="G13" s="23">
        <v>7033707.0800000001</v>
      </c>
      <c r="H13" s="30">
        <f>SUM(E13-F13)</f>
        <v>11243.039999999106</v>
      </c>
    </row>
    <row r="14" spans="2:9" ht="23.1" customHeight="1" x14ac:dyDescent="0.2">
      <c r="B14" s="10" t="s">
        <v>15</v>
      </c>
      <c r="C14" s="22">
        <v>2271456</v>
      </c>
      <c r="D14" s="22">
        <v>-6180.82</v>
      </c>
      <c r="E14" s="26">
        <f t="shared" ref="E14:E79" si="2">SUM(C14:D14)</f>
        <v>2265275.1800000002</v>
      </c>
      <c r="F14" s="23">
        <v>2264438.86</v>
      </c>
      <c r="G14" s="23">
        <v>2264438.86</v>
      </c>
      <c r="H14" s="30">
        <f t="shared" ref="H14:H79" si="3">SUM(E14-F14)</f>
        <v>836.32000000029802</v>
      </c>
    </row>
    <row r="15" spans="2:9" x14ac:dyDescent="0.2">
      <c r="B15" s="10" t="s">
        <v>16</v>
      </c>
      <c r="C15" s="22">
        <v>8782205.9000000004</v>
      </c>
      <c r="D15" s="22">
        <v>166242.04999999999</v>
      </c>
      <c r="E15" s="26">
        <f t="shared" si="2"/>
        <v>8948447.9500000011</v>
      </c>
      <c r="F15" s="23">
        <v>8936382.2799999993</v>
      </c>
      <c r="G15" s="23">
        <v>8936382.2799999993</v>
      </c>
      <c r="H15" s="30">
        <f t="shared" si="3"/>
        <v>12065.670000001788</v>
      </c>
    </row>
    <row r="16" spans="2:9" x14ac:dyDescent="0.2">
      <c r="B16" s="10" t="s">
        <v>17</v>
      </c>
      <c r="C16" s="22">
        <v>3537719.13</v>
      </c>
      <c r="D16" s="22">
        <v>-608308.9</v>
      </c>
      <c r="E16" s="26">
        <f t="shared" si="2"/>
        <v>2929410.23</v>
      </c>
      <c r="F16" s="23">
        <v>1572844.19</v>
      </c>
      <c r="G16" s="23">
        <v>1572844.19</v>
      </c>
      <c r="H16" s="30">
        <f t="shared" si="3"/>
        <v>1356566.04</v>
      </c>
    </row>
    <row r="17" spans="2:8" x14ac:dyDescent="0.2">
      <c r="B17" s="10" t="s">
        <v>18</v>
      </c>
      <c r="C17" s="22">
        <v>563988</v>
      </c>
      <c r="D17" s="22">
        <v>1659.21</v>
      </c>
      <c r="E17" s="26">
        <f t="shared" si="2"/>
        <v>565647.21</v>
      </c>
      <c r="F17" s="23">
        <v>537828.49</v>
      </c>
      <c r="G17" s="23">
        <v>537828.49</v>
      </c>
      <c r="H17" s="30">
        <f t="shared" si="3"/>
        <v>27818.719999999972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74800</v>
      </c>
      <c r="D19" s="22">
        <v>0</v>
      </c>
      <c r="E19" s="26">
        <f t="shared" si="2"/>
        <v>74800</v>
      </c>
      <c r="F19" s="23">
        <v>72623.06</v>
      </c>
      <c r="G19" s="23">
        <v>72623.06</v>
      </c>
      <c r="H19" s="30">
        <f t="shared" si="3"/>
        <v>2176.9400000000023</v>
      </c>
    </row>
    <row r="20" spans="2:8" s="9" customFormat="1" ht="24" x14ac:dyDescent="0.2">
      <c r="B20" s="12" t="s">
        <v>21</v>
      </c>
      <c r="C20" s="7">
        <f>SUM(C21:C29)</f>
        <v>1054395.1600000001</v>
      </c>
      <c r="D20" s="7">
        <f t="shared" ref="D20:H20" si="4">SUM(D21:D29)</f>
        <v>518000.48</v>
      </c>
      <c r="E20" s="25">
        <f t="shared" si="4"/>
        <v>1572395.64</v>
      </c>
      <c r="F20" s="7">
        <f t="shared" si="4"/>
        <v>1490970.56</v>
      </c>
      <c r="G20" s="7">
        <f t="shared" si="4"/>
        <v>1485320.57</v>
      </c>
      <c r="H20" s="25">
        <f t="shared" si="4"/>
        <v>81425.079999999958</v>
      </c>
    </row>
    <row r="21" spans="2:8" ht="24" x14ac:dyDescent="0.2">
      <c r="B21" s="10" t="s">
        <v>22</v>
      </c>
      <c r="C21" s="22">
        <v>254405.16</v>
      </c>
      <c r="D21" s="22">
        <v>249973.05</v>
      </c>
      <c r="E21" s="26">
        <f t="shared" si="2"/>
        <v>504378.20999999996</v>
      </c>
      <c r="F21" s="23">
        <v>460620.32</v>
      </c>
      <c r="G21" s="23">
        <v>460620.32</v>
      </c>
      <c r="H21" s="30">
        <f t="shared" si="3"/>
        <v>43757.889999999956</v>
      </c>
    </row>
    <row r="22" spans="2:8" x14ac:dyDescent="0.2">
      <c r="B22" s="10" t="s">
        <v>23</v>
      </c>
      <c r="C22" s="22">
        <v>119998</v>
      </c>
      <c r="D22" s="22">
        <v>51801.38</v>
      </c>
      <c r="E22" s="26">
        <f t="shared" si="2"/>
        <v>171799.38</v>
      </c>
      <c r="F22" s="23">
        <v>139877.47</v>
      </c>
      <c r="G22" s="23">
        <v>139877.47</v>
      </c>
      <c r="H22" s="30">
        <f t="shared" si="3"/>
        <v>31921.910000000003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15000</v>
      </c>
      <c r="D25" s="22">
        <v>27685.82</v>
      </c>
      <c r="E25" s="26">
        <f t="shared" si="2"/>
        <v>42685.82</v>
      </c>
      <c r="F25" s="23">
        <v>42685.82</v>
      </c>
      <c r="G25" s="23">
        <v>42685.82</v>
      </c>
      <c r="H25" s="30">
        <f t="shared" si="3"/>
        <v>0</v>
      </c>
    </row>
    <row r="26" spans="2:8" x14ac:dyDescent="0.2">
      <c r="B26" s="10" t="s">
        <v>27</v>
      </c>
      <c r="C26" s="22">
        <v>649992</v>
      </c>
      <c r="D26" s="22">
        <v>152515.85</v>
      </c>
      <c r="E26" s="26">
        <f t="shared" si="2"/>
        <v>802507.85</v>
      </c>
      <c r="F26" s="23">
        <v>802244.85</v>
      </c>
      <c r="G26" s="23">
        <v>796594.86</v>
      </c>
      <c r="H26" s="30">
        <f t="shared" si="3"/>
        <v>263</v>
      </c>
    </row>
    <row r="27" spans="2:8" ht="24" x14ac:dyDescent="0.2">
      <c r="B27" s="10" t="s">
        <v>28</v>
      </c>
      <c r="C27" s="22">
        <v>0</v>
      </c>
      <c r="D27" s="22">
        <v>9221.5499999999993</v>
      </c>
      <c r="E27" s="26">
        <f t="shared" si="2"/>
        <v>9221.5499999999993</v>
      </c>
      <c r="F27" s="23">
        <v>9221.5499999999993</v>
      </c>
      <c r="G27" s="23">
        <v>9221.5499999999993</v>
      </c>
      <c r="H27" s="30">
        <f t="shared" si="3"/>
        <v>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30</v>
      </c>
      <c r="C29" s="22">
        <v>15000</v>
      </c>
      <c r="D29" s="22">
        <v>26802.83</v>
      </c>
      <c r="E29" s="26">
        <f t="shared" si="2"/>
        <v>41802.83</v>
      </c>
      <c r="F29" s="23">
        <v>36320.550000000003</v>
      </c>
      <c r="G29" s="23">
        <v>36320.550000000003</v>
      </c>
      <c r="H29" s="30">
        <f t="shared" si="3"/>
        <v>5482.2799999999988</v>
      </c>
    </row>
    <row r="30" spans="2:8" s="9" customFormat="1" ht="24" x14ac:dyDescent="0.2">
      <c r="B30" s="12" t="s">
        <v>31</v>
      </c>
      <c r="C30" s="7">
        <f>SUM(C31:C39)</f>
        <v>5700581.9100000001</v>
      </c>
      <c r="D30" s="7">
        <f t="shared" ref="D30:H30" si="5">SUM(D31:D39)</f>
        <v>1534079.0899999999</v>
      </c>
      <c r="E30" s="25">
        <f t="shared" si="5"/>
        <v>7234661</v>
      </c>
      <c r="F30" s="7">
        <f t="shared" si="5"/>
        <v>6908876.6299999999</v>
      </c>
      <c r="G30" s="7">
        <f t="shared" si="5"/>
        <v>6881633.8799999999</v>
      </c>
      <c r="H30" s="25">
        <f t="shared" si="5"/>
        <v>325784.36999999965</v>
      </c>
    </row>
    <row r="31" spans="2:8" x14ac:dyDescent="0.2">
      <c r="B31" s="10" t="s">
        <v>32</v>
      </c>
      <c r="C31" s="22">
        <v>759008.44</v>
      </c>
      <c r="D31" s="22">
        <v>161597.49</v>
      </c>
      <c r="E31" s="26">
        <f t="shared" si="2"/>
        <v>920605.92999999993</v>
      </c>
      <c r="F31" s="23">
        <v>753816.38</v>
      </c>
      <c r="G31" s="23">
        <v>726573.63</v>
      </c>
      <c r="H31" s="30">
        <f t="shared" si="3"/>
        <v>166789.54999999993</v>
      </c>
    </row>
    <row r="32" spans="2:8" x14ac:dyDescent="0.2">
      <c r="B32" s="10" t="s">
        <v>33</v>
      </c>
      <c r="C32" s="22">
        <v>2846345.4</v>
      </c>
      <c r="D32" s="22">
        <v>-104058.12</v>
      </c>
      <c r="E32" s="26">
        <f t="shared" si="2"/>
        <v>2742287.28</v>
      </c>
      <c r="F32" s="23">
        <v>2742262.23</v>
      </c>
      <c r="G32" s="23">
        <v>2742262.23</v>
      </c>
      <c r="H32" s="30">
        <f t="shared" si="3"/>
        <v>25.049999999813735</v>
      </c>
    </row>
    <row r="33" spans="2:8" ht="24" x14ac:dyDescent="0.2">
      <c r="B33" s="10" t="s">
        <v>34</v>
      </c>
      <c r="C33" s="22">
        <v>273880.03999999998</v>
      </c>
      <c r="D33" s="22">
        <v>649302.44999999995</v>
      </c>
      <c r="E33" s="26">
        <f t="shared" si="2"/>
        <v>923182.49</v>
      </c>
      <c r="F33" s="23">
        <v>919143.25</v>
      </c>
      <c r="G33" s="23">
        <v>919143.25</v>
      </c>
      <c r="H33" s="30">
        <f t="shared" si="3"/>
        <v>4039.2399999999907</v>
      </c>
    </row>
    <row r="34" spans="2:8" ht="24.6" customHeight="1" x14ac:dyDescent="0.2">
      <c r="B34" s="10" t="s">
        <v>35</v>
      </c>
      <c r="C34" s="22">
        <v>189000</v>
      </c>
      <c r="D34" s="22">
        <v>75156.31</v>
      </c>
      <c r="E34" s="26">
        <f t="shared" si="2"/>
        <v>264156.31</v>
      </c>
      <c r="F34" s="23">
        <v>239118.65</v>
      </c>
      <c r="G34" s="23">
        <v>239118.65</v>
      </c>
      <c r="H34" s="30">
        <f t="shared" si="3"/>
        <v>25037.660000000003</v>
      </c>
    </row>
    <row r="35" spans="2:8" ht="24" x14ac:dyDescent="0.2">
      <c r="B35" s="10" t="s">
        <v>36</v>
      </c>
      <c r="C35" s="22">
        <v>692348.03</v>
      </c>
      <c r="D35" s="22">
        <v>310617.43</v>
      </c>
      <c r="E35" s="26">
        <f t="shared" si="2"/>
        <v>1002965.46</v>
      </c>
      <c r="F35" s="23">
        <v>964244.47</v>
      </c>
      <c r="G35" s="23">
        <v>964244.47</v>
      </c>
      <c r="H35" s="30">
        <f t="shared" si="3"/>
        <v>38720.989999999991</v>
      </c>
    </row>
    <row r="36" spans="2:8" ht="24" x14ac:dyDescent="0.2">
      <c r="B36" s="10" t="s">
        <v>37</v>
      </c>
      <c r="C36" s="22">
        <v>50004</v>
      </c>
      <c r="D36" s="22">
        <v>32335</v>
      </c>
      <c r="E36" s="26">
        <f t="shared" si="2"/>
        <v>82339</v>
      </c>
      <c r="F36" s="23">
        <v>76465.56</v>
      </c>
      <c r="G36" s="23">
        <v>76465.56</v>
      </c>
      <c r="H36" s="30">
        <f t="shared" si="3"/>
        <v>5873.4400000000023</v>
      </c>
    </row>
    <row r="37" spans="2:8" x14ac:dyDescent="0.2">
      <c r="B37" s="10" t="s">
        <v>38</v>
      </c>
      <c r="C37" s="22">
        <v>670000</v>
      </c>
      <c r="D37" s="22">
        <v>213072.59</v>
      </c>
      <c r="E37" s="26">
        <f t="shared" si="2"/>
        <v>883072.59</v>
      </c>
      <c r="F37" s="23">
        <v>810889.15</v>
      </c>
      <c r="G37" s="23">
        <v>810889.15</v>
      </c>
      <c r="H37" s="30">
        <f t="shared" si="3"/>
        <v>72183.439999999944</v>
      </c>
    </row>
    <row r="38" spans="2:8" x14ac:dyDescent="0.2">
      <c r="B38" s="10" t="s">
        <v>39</v>
      </c>
      <c r="C38" s="22">
        <v>150000</v>
      </c>
      <c r="D38" s="22">
        <v>190192.94</v>
      </c>
      <c r="E38" s="26">
        <f t="shared" si="2"/>
        <v>340192.94</v>
      </c>
      <c r="F38" s="23">
        <v>340192.94</v>
      </c>
      <c r="G38" s="23">
        <v>340192.94</v>
      </c>
      <c r="H38" s="30">
        <f t="shared" si="3"/>
        <v>0</v>
      </c>
    </row>
    <row r="39" spans="2:8" x14ac:dyDescent="0.2">
      <c r="B39" s="10" t="s">
        <v>40</v>
      </c>
      <c r="C39" s="22">
        <v>69996</v>
      </c>
      <c r="D39" s="22">
        <v>5863</v>
      </c>
      <c r="E39" s="26">
        <f t="shared" si="2"/>
        <v>75859</v>
      </c>
      <c r="F39" s="23">
        <v>62744</v>
      </c>
      <c r="G39" s="23">
        <v>62744</v>
      </c>
      <c r="H39" s="30">
        <f t="shared" si="3"/>
        <v>13115</v>
      </c>
    </row>
    <row r="40" spans="2:8" s="9" customFormat="1" ht="25.5" customHeight="1" x14ac:dyDescent="0.2">
      <c r="B40" s="12" t="s">
        <v>41</v>
      </c>
      <c r="C40" s="7">
        <f>SUM(C41:C49)</f>
        <v>24953811</v>
      </c>
      <c r="D40" s="7">
        <f t="shared" ref="D40:H40" si="6">SUM(D41:D49)</f>
        <v>-1939741.68</v>
      </c>
      <c r="E40" s="25">
        <f t="shared" si="6"/>
        <v>23014069.32</v>
      </c>
      <c r="F40" s="7">
        <f t="shared" si="6"/>
        <v>22897116.09</v>
      </c>
      <c r="G40" s="7">
        <f t="shared" si="6"/>
        <v>22897116.09</v>
      </c>
      <c r="H40" s="25">
        <f t="shared" si="6"/>
        <v>116953.2300000009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24903465</v>
      </c>
      <c r="D44" s="22">
        <v>-1943967.48</v>
      </c>
      <c r="E44" s="26">
        <f t="shared" si="2"/>
        <v>22959497.52</v>
      </c>
      <c r="F44" s="23">
        <v>22846774.059999999</v>
      </c>
      <c r="G44" s="23">
        <v>22846774.059999999</v>
      </c>
      <c r="H44" s="30">
        <f t="shared" si="3"/>
        <v>112723.46000000089</v>
      </c>
    </row>
    <row r="45" spans="2:8" x14ac:dyDescent="0.2">
      <c r="B45" s="10" t="s">
        <v>46</v>
      </c>
      <c r="C45" s="22">
        <v>50346</v>
      </c>
      <c r="D45" s="22">
        <v>4225.8</v>
      </c>
      <c r="E45" s="26">
        <f t="shared" si="2"/>
        <v>54571.8</v>
      </c>
      <c r="F45" s="23">
        <v>50342.03</v>
      </c>
      <c r="G45" s="23">
        <v>50342.03</v>
      </c>
      <c r="H45" s="30">
        <f t="shared" si="3"/>
        <v>4229.7700000000041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88919.05</v>
      </c>
      <c r="E50" s="25">
        <f t="shared" si="7"/>
        <v>88919.05</v>
      </c>
      <c r="F50" s="7">
        <f t="shared" si="7"/>
        <v>88919.05</v>
      </c>
      <c r="G50" s="7">
        <f t="shared" si="7"/>
        <v>88919.05</v>
      </c>
      <c r="H50" s="25">
        <f t="shared" si="7"/>
        <v>0</v>
      </c>
    </row>
    <row r="51" spans="2:8" x14ac:dyDescent="0.2">
      <c r="B51" s="10" t="s">
        <v>52</v>
      </c>
      <c r="C51" s="22">
        <v>0</v>
      </c>
      <c r="D51" s="22">
        <v>68020.92</v>
      </c>
      <c r="E51" s="26">
        <f t="shared" si="2"/>
        <v>68020.92</v>
      </c>
      <c r="F51" s="23">
        <v>68020.92</v>
      </c>
      <c r="G51" s="23">
        <v>68020.92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20898.13</v>
      </c>
      <c r="E56" s="26">
        <f t="shared" si="2"/>
        <v>20898.13</v>
      </c>
      <c r="F56" s="23">
        <v>20898.13</v>
      </c>
      <c r="G56" s="23">
        <v>20898.13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28511236.420000002</v>
      </c>
      <c r="D85" s="15">
        <f t="shared" ref="D85:H85" si="14">SUM(D86,D94,D104,D114,D124,D134,D138,D147,D151)</f>
        <v>-3039822.6700000009</v>
      </c>
      <c r="E85" s="27">
        <f t="shared" si="14"/>
        <v>25471413.75</v>
      </c>
      <c r="F85" s="15">
        <f t="shared" si="14"/>
        <v>25471413.75</v>
      </c>
      <c r="G85" s="15">
        <f t="shared" si="14"/>
        <v>25471413.75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104289</v>
      </c>
      <c r="D94" s="7">
        <f t="shared" ref="D94:H94" si="18">SUM(D95:D103)</f>
        <v>1221961.45</v>
      </c>
      <c r="E94" s="25">
        <f t="shared" si="18"/>
        <v>1326250.45</v>
      </c>
      <c r="F94" s="7">
        <f t="shared" si="18"/>
        <v>1326250.45</v>
      </c>
      <c r="G94" s="7">
        <f t="shared" si="18"/>
        <v>1326250.45</v>
      </c>
      <c r="H94" s="25">
        <f t="shared" si="18"/>
        <v>0</v>
      </c>
    </row>
    <row r="95" spans="2:8" ht="24" x14ac:dyDescent="0.2">
      <c r="B95" s="10" t="s">
        <v>22</v>
      </c>
      <c r="C95" s="22">
        <v>104289</v>
      </c>
      <c r="D95" s="22">
        <v>498991.7</v>
      </c>
      <c r="E95" s="26">
        <f t="shared" si="17"/>
        <v>603280.69999999995</v>
      </c>
      <c r="F95" s="23">
        <v>603280.69999999995</v>
      </c>
      <c r="G95" s="23">
        <v>603280.69999999995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355502.99</v>
      </c>
      <c r="E96" s="26">
        <f t="shared" si="17"/>
        <v>355502.99</v>
      </c>
      <c r="F96" s="23">
        <v>355502.99</v>
      </c>
      <c r="G96" s="23">
        <v>355502.99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106577.29</v>
      </c>
      <c r="E99" s="26">
        <f t="shared" si="17"/>
        <v>106577.29</v>
      </c>
      <c r="F99" s="23">
        <v>106577.29</v>
      </c>
      <c r="G99" s="23">
        <v>106577.29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47000</v>
      </c>
      <c r="E100" s="26">
        <f t="shared" si="17"/>
        <v>47000</v>
      </c>
      <c r="F100" s="23">
        <v>47000</v>
      </c>
      <c r="G100" s="23">
        <v>47000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213889.47</v>
      </c>
      <c r="E101" s="26">
        <f t="shared" si="17"/>
        <v>213889.47</v>
      </c>
      <c r="F101" s="23">
        <v>213889.47</v>
      </c>
      <c r="G101" s="23">
        <v>213889.47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25760447.420000002</v>
      </c>
      <c r="D104" s="7">
        <f t="shared" ref="D104:H104" si="19">SUM(D105:D113)</f>
        <v>-4044821.6300000008</v>
      </c>
      <c r="E104" s="25">
        <f t="shared" si="19"/>
        <v>21715625.789999999</v>
      </c>
      <c r="F104" s="7">
        <f t="shared" si="19"/>
        <v>21715625.789999999</v>
      </c>
      <c r="G104" s="7">
        <f t="shared" si="19"/>
        <v>21715625.789999999</v>
      </c>
      <c r="H104" s="25">
        <f t="shared" si="19"/>
        <v>0</v>
      </c>
    </row>
    <row r="105" spans="2:18" x14ac:dyDescent="0.2">
      <c r="B105" s="10" t="s">
        <v>32</v>
      </c>
      <c r="C105" s="22">
        <v>20000</v>
      </c>
      <c r="D105" s="22">
        <v>122655.06</v>
      </c>
      <c r="E105" s="26">
        <f t="shared" si="17"/>
        <v>142655.06</v>
      </c>
      <c r="F105" s="23">
        <v>142655.06</v>
      </c>
      <c r="G105" s="23">
        <v>142655.06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278502</v>
      </c>
      <c r="E106" s="26">
        <f t="shared" si="17"/>
        <v>278502</v>
      </c>
      <c r="F106" s="23">
        <v>278502</v>
      </c>
      <c r="G106" s="23">
        <v>278502</v>
      </c>
      <c r="H106" s="30">
        <f t="shared" si="16"/>
        <v>0</v>
      </c>
    </row>
    <row r="107" spans="2:18" ht="24" x14ac:dyDescent="0.2">
      <c r="B107" s="10" t="s">
        <v>34</v>
      </c>
      <c r="C107" s="22">
        <v>25465047.420000002</v>
      </c>
      <c r="D107" s="22">
        <v>-5226213.71</v>
      </c>
      <c r="E107" s="26">
        <f t="shared" si="17"/>
        <v>20238833.710000001</v>
      </c>
      <c r="F107" s="23">
        <v>20238833.710000001</v>
      </c>
      <c r="G107" s="23">
        <v>20238833.710000001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19720</v>
      </c>
      <c r="E108" s="26">
        <f t="shared" si="17"/>
        <v>19720</v>
      </c>
      <c r="F108" s="23">
        <v>19720</v>
      </c>
      <c r="G108" s="23">
        <v>19720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131765.81</v>
      </c>
      <c r="E109" s="26">
        <f t="shared" si="17"/>
        <v>131765.81</v>
      </c>
      <c r="F109" s="23">
        <v>131765.81</v>
      </c>
      <c r="G109" s="23">
        <v>131765.81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111350</v>
      </c>
      <c r="E110" s="26">
        <f t="shared" si="17"/>
        <v>111350</v>
      </c>
      <c r="F110" s="23">
        <v>111350</v>
      </c>
      <c r="G110" s="23">
        <v>111350</v>
      </c>
      <c r="H110" s="30">
        <f t="shared" si="16"/>
        <v>0</v>
      </c>
    </row>
    <row r="111" spans="2:18" x14ac:dyDescent="0.2">
      <c r="B111" s="10" t="s">
        <v>38</v>
      </c>
      <c r="C111" s="22">
        <v>275400</v>
      </c>
      <c r="D111" s="22">
        <v>287599.21000000002</v>
      </c>
      <c r="E111" s="26">
        <f t="shared" si="17"/>
        <v>562999.21</v>
      </c>
      <c r="F111" s="23">
        <v>562999.21</v>
      </c>
      <c r="G111" s="23">
        <v>562999.21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229800</v>
      </c>
      <c r="E113" s="26">
        <f t="shared" si="17"/>
        <v>229800</v>
      </c>
      <c r="F113" s="23">
        <v>229800</v>
      </c>
      <c r="G113" s="23">
        <v>229800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2646500</v>
      </c>
      <c r="D114" s="7">
        <f t="shared" ref="D114:H114" si="20">SUM(D115:D123)</f>
        <v>-390200</v>
      </c>
      <c r="E114" s="25">
        <f t="shared" si="20"/>
        <v>2256300</v>
      </c>
      <c r="F114" s="7">
        <f t="shared" si="20"/>
        <v>2256300</v>
      </c>
      <c r="G114" s="7">
        <f t="shared" si="20"/>
        <v>2256300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2646500</v>
      </c>
      <c r="D118" s="22">
        <v>-390200</v>
      </c>
      <c r="E118" s="26">
        <f t="shared" si="17"/>
        <v>2256300</v>
      </c>
      <c r="F118" s="23">
        <v>2256300</v>
      </c>
      <c r="G118" s="23">
        <v>2256300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173237.51</v>
      </c>
      <c r="E124" s="25">
        <f t="shared" si="21"/>
        <v>173237.51</v>
      </c>
      <c r="F124" s="7">
        <f t="shared" si="21"/>
        <v>173237.51</v>
      </c>
      <c r="G124" s="7">
        <f t="shared" si="21"/>
        <v>173237.51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123237.52</v>
      </c>
      <c r="E125" s="26">
        <f t="shared" si="17"/>
        <v>123237.52</v>
      </c>
      <c r="F125" s="23">
        <v>123237.52</v>
      </c>
      <c r="G125" s="23">
        <v>123237.52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49999.99</v>
      </c>
      <c r="E126" s="26">
        <f t="shared" si="17"/>
        <v>49999.99</v>
      </c>
      <c r="F126" s="23">
        <v>49999.99</v>
      </c>
      <c r="G126" s="23">
        <v>49999.99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82249812.120000005</v>
      </c>
      <c r="D160" s="21">
        <f t="shared" ref="D160:G160" si="28">SUM(D10,D85)</f>
        <v>-3039822.6700000009</v>
      </c>
      <c r="E160" s="28">
        <f>SUM(E10,E85)</f>
        <v>79209989.450000003</v>
      </c>
      <c r="F160" s="21">
        <f t="shared" si="28"/>
        <v>77275120.039999992</v>
      </c>
      <c r="G160" s="21">
        <f t="shared" si="28"/>
        <v>77242227.299999997</v>
      </c>
      <c r="H160" s="28">
        <f>SUM(H10,H85)</f>
        <v>1934869.4100000015</v>
      </c>
    </row>
    <row r="161" spans="2:5" s="31" customFormat="1" x14ac:dyDescent="0.2"/>
    <row r="162" spans="2:5" s="31" customFormat="1" x14ac:dyDescent="0.2">
      <c r="B162" s="31" t="s">
        <v>90</v>
      </c>
    </row>
    <row r="163" spans="2:5" s="31" customFormat="1" x14ac:dyDescent="0.2"/>
    <row r="164" spans="2:5" s="31" customFormat="1" x14ac:dyDescent="0.2"/>
    <row r="165" spans="2:5" s="31" customFormat="1" x14ac:dyDescent="0.2"/>
    <row r="166" spans="2:5" s="31" customFormat="1" x14ac:dyDescent="0.2">
      <c r="B166" s="31" t="s">
        <v>91</v>
      </c>
      <c r="E166" s="31" t="s">
        <v>92</v>
      </c>
    </row>
    <row r="167" spans="2:5" s="31" customFormat="1" x14ac:dyDescent="0.2">
      <c r="B167" s="31" t="s">
        <v>93</v>
      </c>
      <c r="E167" s="31" t="s">
        <v>94</v>
      </c>
    </row>
    <row r="168" spans="2:5" s="31" customFormat="1" x14ac:dyDescent="0.2"/>
    <row r="169" spans="2:5" s="31" customFormat="1" x14ac:dyDescent="0.2"/>
    <row r="170" spans="2:5" s="31" customFormat="1" x14ac:dyDescent="0.2"/>
    <row r="171" spans="2:5" s="31" customFormat="1" x14ac:dyDescent="0.2"/>
    <row r="172" spans="2:5" s="31" customFormat="1" x14ac:dyDescent="0.2"/>
    <row r="173" spans="2:5" s="31" customFormat="1" x14ac:dyDescent="0.2"/>
    <row r="174" spans="2:5" s="31" customFormat="1" x14ac:dyDescent="0.2"/>
    <row r="175" spans="2:5" s="31" customFormat="1" x14ac:dyDescent="0.2"/>
    <row r="176" spans="2:5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DellOPBERTHA</cp:lastModifiedBy>
  <dcterms:created xsi:type="dcterms:W3CDTF">2020-01-08T21:14:59Z</dcterms:created>
  <dcterms:modified xsi:type="dcterms:W3CDTF">2025-01-28T19:34:27Z</dcterms:modified>
</cp:coreProperties>
</file>